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446" windowWidth="16770" windowHeight="12525" activeTab="0"/>
  </bookViews>
  <sheets>
    <sheet name="п3" sheetId="1" r:id="rId1"/>
  </sheets>
  <definedNames>
    <definedName name="_xlnm.Print_Titles" localSheetId="0">'п3'!$14:$15</definedName>
  </definedNames>
  <calcPr fullCalcOnLoad="1"/>
</workbook>
</file>

<file path=xl/sharedStrings.xml><?xml version="1.0" encoding="utf-8"?>
<sst xmlns="http://schemas.openxmlformats.org/spreadsheetml/2006/main" count="89" uniqueCount="88">
  <si>
    <t>ИСТОЧНИКИ ДОХОДОВ</t>
  </si>
  <si>
    <t>Код БК</t>
  </si>
  <si>
    <t>2016 год</t>
  </si>
  <si>
    <t>НАЛОГОВЫЕ И НЕНАЛОГОВЫЕ ДОХОДЫ</t>
  </si>
  <si>
    <t>1 00 00000 00 0000 000</t>
  </si>
  <si>
    <t>в том числе</t>
  </si>
  <si>
    <t>НАЛОГИ НА ПРИБЫЛЬ, ДОХОДЫ</t>
  </si>
  <si>
    <t>1 01 00000 00 0000 000</t>
  </si>
  <si>
    <t xml:space="preserve">Налог на доходы физических лиц </t>
  </si>
  <si>
    <t>1 01 02000 01 0000 110</t>
  </si>
  <si>
    <t>НАЛОГИ НА ТОВАРЫ (РАБОТЫ,УСЛУГИ), РЕАЛИЗУЕМЫЕ НА ТЕРРИТОРИИ РОССИЙСКОЙ ФЕДЕРАЦИИ</t>
  </si>
  <si>
    <t>1 03 00000 00 0000 000</t>
  </si>
  <si>
    <t>Акцизы по подакцизным товарам (продукции), прозводимым на территории Российской Федерации</t>
  </si>
  <si>
    <t>1 03 02000 01 0000 110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</si>
  <si>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</si>
  <si>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</si>
  <si>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</si>
  <si>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</si>
  <si>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</si>
  <si>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</si>
  <si>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</si>
  <si>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 xml:space="preserve">Доходы, получаемые в виде арендной платы, а также средства от продажи права на </t>
    </r>
    <r>
      <rPr>
        <sz val="9"/>
        <rFont val="Times New Roman"/>
        <family val="1"/>
      </rPr>
      <t>заключение  договоров аренды  за земли, находящиеся в собственности поселений (за исключением земельных участков муниципальных автономных учреждений)</t>
    </r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</si>
  <si>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</si>
  <si>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</si>
  <si>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1 13 00000 00 0000 000</t>
  </si>
  <si>
    <t>Прочие доходы от оказания платных услуг (работ) получателями средств бюджетов поселений</t>
  </si>
  <si>
    <t>Прочие доходы от  компенсации затрат бюджетов поселений</t>
  </si>
  <si>
    <t>ДОХОДЫ ОТ ПРОДАЖИ МАТЕРИАЛЬНЫХ И НЕМАТЕРИАЛЬНЫХ АКТИВОВ</t>
  </si>
  <si>
    <t>1 14 00000 00 0000 000</t>
  </si>
  <si>
    <t>Доходы от продажи квартир, находящихся в собственности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</si>
  <si>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</si>
  <si>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</si>
  <si>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ПРОЧИЕ НЕНАЛОГОВЫЕ ДОХОДЫ</t>
  </si>
  <si>
    <t>1 17 00000 00 0000 000</t>
  </si>
  <si>
    <t>Прочие неналоговые доходы бюджетов поселений</t>
  </si>
  <si>
    <t>БЕЗВОЗМЕЗДНЫЕ ПОСТУПЛЕНИЯ</t>
  </si>
  <si>
    <t>2 00 00000 00 0000 000</t>
  </si>
  <si>
    <t>в том числе:</t>
  </si>
  <si>
    <t xml:space="preserve">Дотации бюджетам поселений на выравнивание уровня бюджетной обеспеченности 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</si>
  <si>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 за счет средств бюджетов</t>
  </si>
  <si>
    <t>Субсидии бюджетам поселений на осуществление дорожной деятельности в отношеннии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</si>
  <si>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поселений</t>
  </si>
  <si>
    <t>Прочие межбюджетные трансферты, передаваемые бюджетам поселений</t>
  </si>
  <si>
    <t>ВСЕГО ДОХОДОВ</t>
  </si>
  <si>
    <t>1 06 01000 13 0000 110</t>
  </si>
  <si>
    <t>1 06 06000 13 0000 110</t>
  </si>
  <si>
    <t>1 11 05013 13 0000 120</t>
  </si>
  <si>
    <t>1 11 05025 13 0000 120</t>
  </si>
  <si>
    <t>1 11 05035 13 0000 120</t>
  </si>
  <si>
    <t>1 11 09045 13 0000 120</t>
  </si>
  <si>
    <t>1 13 01995 13 0000 130</t>
  </si>
  <si>
    <t>1 13 02995 13 0000 130</t>
  </si>
  <si>
    <t>1 14 01050 13 0000 410</t>
  </si>
  <si>
    <t>1 14 02053 13 0000 410</t>
  </si>
  <si>
    <t>1 14 06013 13 0000 430</t>
  </si>
  <si>
    <t>1 14 06025 13 0000 430</t>
  </si>
  <si>
    <t>1 17 05050 13 0000 180</t>
  </si>
  <si>
    <t>2 02 01001 13 0000 151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</si>
  <si>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</si>
  <si>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2 02 02077 13 0000 151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</si>
  <si>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</si>
  <si>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2 02 02088 13 0000 151</t>
  </si>
  <si>
    <t>2 02 02089 13 0000 151</t>
  </si>
  <si>
    <t>2 02 02216 13 0000 151</t>
  </si>
  <si>
    <t>2 02 02999 13 0000 151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</si>
  <si>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</si>
  <si>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2 02 03015 13 0000 151</t>
  </si>
  <si>
    <t>Субвенции бюджетам городских поселений на выполнение передаваемых полномочий субъектов Российской Федерации</t>
  </si>
  <si>
    <t>2 02 03024 13 0000 151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</si>
  <si>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</si>
  <si>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2 02 04012 13 0000 151</t>
  </si>
  <si>
    <t>2 02 04999 13 0000 151</t>
  </si>
  <si>
    <t>Сумма (тыс.руб.)</t>
  </si>
  <si>
    <t>Сумма 
2015 года</t>
  </si>
  <si>
    <t xml:space="preserve">                      к  решению совета депутатов Рябовского городского поселения</t>
  </si>
  <si>
    <t xml:space="preserve">                                                                               Тосненский район  Ленинградской области</t>
  </si>
  <si>
    <t>Доходы от сдачи в аренду имущества, находящегося в оперативном управлении органов управления поселений и созданных ими учреждений  (за исключением имущества муниципальных автономных учреждений)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</si>
  <si>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</si>
  <si>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3</t>
  </si>
  <si>
    <t xml:space="preserve">ПРОГНОЗИРУЕМЫЕ ПОСТУПЛЕНИЯ  ДОХОДОВ
в бюджет Рябовского городского поселения Тосненского района Ленинградской области  на 2016 год </t>
  </si>
  <si>
    <t>от 18.12.2015 № 41</t>
  </si>
  <si>
    <t xml:space="preserve">                                                                               Тосненского района  Ленинградской области</t>
  </si>
  <si>
    <t>Приложение 2</t>
  </si>
  <si>
    <t>на 01.01.2016</t>
  </si>
  <si>
    <t>изм</t>
  </si>
  <si>
    <t>фев</t>
  </si>
  <si>
    <t>Сумма</t>
  </si>
  <si>
    <t>от 25.02.2016 № 43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</si>
</sst>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(&quot;$&quot;* #,##0.00_);_(&quot;$&quot;* \(#,##0.00\);_(&quot;$&quot;* &quot;-&quot;??_);_(@_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164" fontId="3" fillId="0" borderId="0" xfId="53" applyNumberFormat="1" applyFont="1" applyFill="1" applyAlignment="1">
      <alignment/>
      <protection/>
    </xf>
    <xf numFmtId="0" fontId="5" fillId="0" borderId="0" xfId="53" applyFont="1" applyFill="1" applyAlignment="1">
      <alignment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/>
      <protection/>
    </xf>
    <xf numFmtId="164" fontId="5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0" xfId="53" applyFont="1" applyFill="1" applyAlignment="1">
      <alignment vertical="center"/>
      <protection/>
    </xf>
    <xf numFmtId="0" fontId="6" fillId="33" borderId="1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164" fontId="5" fillId="33" borderId="11" xfId="53" applyNumberFormat="1" applyFont="1" applyFill="1" applyBorder="1" applyAlignment="1">
      <alignment vertical="center" wrapText="1"/>
      <protection/>
    </xf>
    <xf numFmtId="0" fontId="8" fillId="33" borderId="10" xfId="53" applyFont="1" applyFill="1" applyBorder="1" applyAlignment="1">
      <alignment vertical="center" wrapText="1"/>
      <protection/>
    </xf>
    <xf numFmtId="164" fontId="5" fillId="33" borderId="10" xfId="53" applyNumberFormat="1" applyFont="1" applyFill="1" applyBorder="1" applyAlignment="1">
      <alignment vertical="center" wrapText="1"/>
      <protection/>
    </xf>
    <xf numFmtId="164" fontId="9" fillId="1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44" fillId="0" borderId="0" xfId="53" applyFont="1" applyFill="1" applyAlignment="1">
      <alignment horizontal="right"/>
      <protection/>
    </xf>
    <xf numFmtId="164" fontId="44" fillId="0" borderId="0" xfId="0" applyNumberFormat="1" applyFont="1" applyFill="1" applyAlignment="1">
      <alignment horizontal="right"/>
    </xf>
    <xf numFmtId="0" fontId="5" fillId="0" borderId="0" xfId="53" applyFont="1" applyFill="1" applyAlignment="1">
      <alignment/>
      <protection/>
    </xf>
    <xf numFmtId="0" fontId="5" fillId="0" borderId="0" xfId="53" applyFont="1" applyFill="1" applyAlignment="1">
      <alignment vertical="center" wrapText="1"/>
      <protection/>
    </xf>
    <xf numFmtId="164" fontId="3" fillId="0" borderId="0" xfId="53" applyNumberFormat="1" applyFont="1" applyFill="1" applyAlignment="1">
      <alignment horizontal="right"/>
      <protection/>
    </xf>
    <xf numFmtId="164" fontId="3" fillId="6" borderId="10" xfId="53" applyNumberFormat="1" applyFont="1" applyFill="1" applyBorder="1" applyAlignment="1">
      <alignment vertical="center" wrapText="1"/>
      <protection/>
    </xf>
    <xf numFmtId="0" fontId="5" fillId="0" borderId="0" xfId="53" applyFont="1" applyFill="1" applyAlignment="1">
      <alignment horizontal="center"/>
      <protection/>
    </xf>
    <xf numFmtId="165" fontId="3" fillId="0" borderId="12" xfId="44" applyFont="1" applyFill="1" applyBorder="1" applyAlignment="1">
      <alignment horizontal="center" vertical="center" wrapText="1"/>
    </xf>
    <xf numFmtId="165" fontId="3" fillId="0" borderId="11" xfId="44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_Приложения1-1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я1-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53.140625" style="1" customWidth="1"/>
    <col min="2" max="2" width="24.140625" style="1" customWidth="1"/>
    <col min="3" max="3" width="14.28125" style="2" hidden="1" customWidth="1"/>
    <col min="4" max="5" width="16.8515625" style="2" hidden="1" customWidth="1"/>
    <col min="6" max="6" width="16.8515625" style="2" customWidth="1"/>
    <col min="7" max="16384" width="9.140625" style="1" customWidth="1"/>
  </cols>
  <sheetData>
    <row r="1" ht="12.75">
      <c r="F1" s="26" t="s">
        <v>82</v>
      </c>
    </row>
    <row r="2" ht="12.75">
      <c r="F2" s="26" t="s">
        <v>74</v>
      </c>
    </row>
    <row r="3" ht="12.75">
      <c r="F3" s="26" t="s">
        <v>81</v>
      </c>
    </row>
    <row r="4" ht="12.75">
      <c r="F4" s="26" t="s">
        <v>87</v>
      </c>
    </row>
    <row r="5" ht="8.25" customHeight="1"/>
    <row r="6" spans="4:6" ht="12.75">
      <c r="D6" s="22"/>
      <c r="E6" s="22"/>
      <c r="F6" s="22" t="s">
        <v>78</v>
      </c>
    </row>
    <row r="7" spans="4:6" ht="12.75">
      <c r="D7" s="22"/>
      <c r="E7" s="22"/>
      <c r="F7" s="22" t="s">
        <v>74</v>
      </c>
    </row>
    <row r="8" spans="4:6" ht="12.75">
      <c r="D8" s="22"/>
      <c r="E8" s="22"/>
      <c r="F8" s="22" t="s">
        <v>75</v>
      </c>
    </row>
    <row r="9" spans="4:6" ht="12.75">
      <c r="D9" s="23"/>
      <c r="E9" s="23"/>
      <c r="F9" s="23" t="s">
        <v>80</v>
      </c>
    </row>
    <row r="10" spans="1:7" ht="7.5" customHeight="1">
      <c r="A10" s="24"/>
      <c r="B10" s="24"/>
      <c r="C10" s="24"/>
      <c r="D10" s="24"/>
      <c r="E10" s="24"/>
      <c r="F10" s="24"/>
      <c r="G10" s="24"/>
    </row>
    <row r="11" spans="1:7" s="7" customFormat="1" ht="44.25" customHeight="1">
      <c r="A11" s="33" t="s">
        <v>79</v>
      </c>
      <c r="B11" s="33"/>
      <c r="C11" s="33"/>
      <c r="D11" s="33"/>
      <c r="E11" s="25"/>
      <c r="F11" s="25"/>
      <c r="G11" s="25"/>
    </row>
    <row r="12" spans="1:6" ht="12.75" customHeight="1">
      <c r="A12" s="28"/>
      <c r="B12" s="28"/>
      <c r="C12" s="28"/>
      <c r="D12" s="28"/>
      <c r="E12" s="1"/>
      <c r="F12" s="1"/>
    </row>
    <row r="13" ht="6.75" customHeight="1"/>
    <row r="14" spans="1:6" ht="31.5" customHeight="1">
      <c r="A14" s="29" t="s">
        <v>0</v>
      </c>
      <c r="B14" s="31" t="s">
        <v>1</v>
      </c>
      <c r="C14" s="32" t="s">
        <v>73</v>
      </c>
      <c r="D14" s="21" t="s">
        <v>86</v>
      </c>
      <c r="E14" s="21" t="s">
        <v>84</v>
      </c>
      <c r="F14" s="21" t="s">
        <v>72</v>
      </c>
    </row>
    <row r="15" spans="1:6" ht="15.75" customHeight="1">
      <c r="A15" s="30"/>
      <c r="B15" s="31"/>
      <c r="C15" s="32"/>
      <c r="D15" s="21" t="s">
        <v>83</v>
      </c>
      <c r="E15" s="21" t="s">
        <v>85</v>
      </c>
      <c r="F15" s="21" t="s">
        <v>2</v>
      </c>
    </row>
    <row r="16" spans="1:6" s="14" customFormat="1" ht="24" customHeight="1">
      <c r="A16" s="12" t="s">
        <v>43</v>
      </c>
      <c r="B16" s="13"/>
      <c r="C16" s="20">
        <v>52198.075</v>
      </c>
      <c r="D16" s="20">
        <f>+D41+D17</f>
        <v>27154.699999999997</v>
      </c>
      <c r="E16" s="20">
        <f>+E41+E17</f>
        <v>452.99600000000004</v>
      </c>
      <c r="F16" s="20">
        <f>+F41+F17</f>
        <v>27607.696</v>
      </c>
    </row>
    <row r="17" spans="1:6" s="3" customFormat="1" ht="19.5" customHeight="1">
      <c r="A17" s="15" t="s">
        <v>3</v>
      </c>
      <c r="B17" s="16" t="s">
        <v>4</v>
      </c>
      <c r="C17" s="17">
        <v>23867.600000000002</v>
      </c>
      <c r="D17" s="17">
        <f>D19+D23+D26+D31+D34+D39+D21</f>
        <v>23197.199999999997</v>
      </c>
      <c r="E17" s="17">
        <f>E19+E23+E26+E31+E34+E39+E21</f>
        <v>453.026</v>
      </c>
      <c r="F17" s="17">
        <f>F19+F23+F26+F31+F34+F39+F21</f>
        <v>23650.226</v>
      </c>
    </row>
    <row r="18" spans="1:6" s="7" customFormat="1" ht="12.75">
      <c r="A18" s="4" t="s">
        <v>5</v>
      </c>
      <c r="B18" s="5"/>
      <c r="C18" s="6"/>
      <c r="D18" s="6"/>
      <c r="E18" s="6"/>
      <c r="F18" s="6"/>
    </row>
    <row r="19" spans="1:6" s="7" customFormat="1" ht="12.75">
      <c r="A19" s="4" t="s">
        <v>6</v>
      </c>
      <c r="B19" s="5" t="s">
        <v>7</v>
      </c>
      <c r="C19" s="8">
        <v>4000</v>
      </c>
      <c r="D19" s="8">
        <f>D20</f>
        <v>4000</v>
      </c>
      <c r="E19" s="8">
        <f>E20</f>
        <v>0</v>
      </c>
      <c r="F19" s="8">
        <f>F20</f>
        <v>4000</v>
      </c>
    </row>
    <row r="20" spans="1:6" s="7" customFormat="1" ht="21.75" customHeight="1">
      <c r="A20" s="9" t="s">
        <v>8</v>
      </c>
      <c r="B20" s="5" t="s">
        <v>9</v>
      </c>
      <c r="C20" s="6">
        <v>4000</v>
      </c>
      <c r="D20" s="6">
        <v>4000</v>
      </c>
      <c r="E20" s="27"/>
      <c r="F20" s="6">
        <f>D20+E20</f>
        <v>4000</v>
      </c>
    </row>
    <row r="21" spans="1:6" s="7" customFormat="1" ht="24">
      <c r="A21" s="4" t="s">
        <v>10</v>
      </c>
      <c r="B21" s="5" t="s">
        <v>11</v>
      </c>
      <c r="C21" s="8">
        <v>749.2</v>
      </c>
      <c r="D21" s="8">
        <f>D22</f>
        <v>1183.3</v>
      </c>
      <c r="E21" s="8">
        <f>E22</f>
        <v>0</v>
      </c>
      <c r="F21" s="8">
        <f>F22</f>
        <v>1183.3</v>
      </c>
    </row>
    <row r="22" spans="1:6" s="7" customFormat="1" ht="24">
      <c r="A22" s="9" t="s">
        <v>12</v>
      </c>
      <c r="B22" s="5" t="s">
        <v>13</v>
      </c>
      <c r="C22" s="6">
        <v>749.2</v>
      </c>
      <c r="D22" s="6">
        <v>1183.3</v>
      </c>
      <c r="E22" s="27"/>
      <c r="F22" s="6">
        <f>D22+E22</f>
        <v>1183.3</v>
      </c>
    </row>
    <row r="23" spans="1:6" s="7" customFormat="1" ht="12.75">
      <c r="A23" s="9" t="s">
        <v>14</v>
      </c>
      <c r="B23" s="5" t="s">
        <v>15</v>
      </c>
      <c r="C23" s="8">
        <v>6900</v>
      </c>
      <c r="D23" s="8">
        <f>SUM(D24:D25)</f>
        <v>6810</v>
      </c>
      <c r="E23" s="8">
        <f>SUM(E24:E25)</f>
        <v>0</v>
      </c>
      <c r="F23" s="8">
        <f>SUM(F24:F25)</f>
        <v>6810</v>
      </c>
    </row>
    <row r="24" spans="1:6" s="7" customFormat="1" ht="21" customHeight="1">
      <c r="A24" s="9" t="s">
        <v>16</v>
      </c>
      <c r="B24" s="5" t="s">
        <v>44</v>
      </c>
      <c r="C24" s="6">
        <v>200</v>
      </c>
      <c r="D24" s="6">
        <v>200</v>
      </c>
      <c r="E24" s="27"/>
      <c r="F24" s="6">
        <f>D24+E24</f>
        <v>200</v>
      </c>
    </row>
    <row r="25" spans="1:6" s="7" customFormat="1" ht="21" customHeight="1">
      <c r="A25" s="9" t="s">
        <v>17</v>
      </c>
      <c r="B25" s="5" t="s">
        <v>45</v>
      </c>
      <c r="C25" s="6">
        <v>5400</v>
      </c>
      <c r="D25" s="6">
        <f>2610+4000</f>
        <v>6610</v>
      </c>
      <c r="E25" s="27"/>
      <c r="F25" s="6">
        <f>D25+E25</f>
        <v>6610</v>
      </c>
    </row>
    <row r="26" spans="1:6" s="7" customFormat="1" ht="36">
      <c r="A26" s="10" t="s">
        <v>18</v>
      </c>
      <c r="B26" s="5" t="s">
        <v>19</v>
      </c>
      <c r="C26" s="8">
        <v>3114.9</v>
      </c>
      <c r="D26" s="8">
        <f>SUM(D27:D30)</f>
        <v>2003.1</v>
      </c>
      <c r="E26" s="8">
        <f>SUM(E27:E30)</f>
        <v>0</v>
      </c>
      <c r="F26" s="8">
        <f>SUM(F27:F30)</f>
        <v>2003.1</v>
      </c>
    </row>
    <row r="27" spans="1:6" s="7" customFormat="1" ht="54" customHeight="1">
      <c r="A27" s="9" t="s">
        <v>20</v>
      </c>
      <c r="B27" s="5" t="s">
        <v>46</v>
      </c>
      <c r="C27" s="6">
        <v>677.4</v>
      </c>
      <c r="D27" s="6">
        <v>360</v>
      </c>
      <c r="E27" s="27"/>
      <c r="F27" s="6">
        <f>D27+E27</f>
        <v>360</v>
      </c>
    </row>
    <row r="28" spans="1:6" s="7" customFormat="1" ht="39" customHeight="1" hidden="1">
      <c r="A28" s="9" t="s">
        <v>21</v>
      </c>
      <c r="B28" s="5" t="s">
        <v>47</v>
      </c>
      <c r="C28" s="6">
        <v>0</v>
      </c>
      <c r="D28" s="6"/>
      <c r="E28" s="27"/>
      <c r="F28" s="6">
        <f>D28+E28</f>
        <v>0</v>
      </c>
    </row>
    <row r="29" spans="1:6" s="7" customFormat="1" ht="48.75" customHeight="1">
      <c r="A29" s="9" t="s">
        <v>76</v>
      </c>
      <c r="B29" s="5" t="s">
        <v>48</v>
      </c>
      <c r="C29" s="6">
        <v>1759</v>
      </c>
      <c r="D29" s="6">
        <v>1060.6</v>
      </c>
      <c r="E29" s="27"/>
      <c r="F29" s="6">
        <f>D29+E29</f>
        <v>1060.6</v>
      </c>
    </row>
    <row r="30" spans="1:6" s="7" customFormat="1" ht="48">
      <c r="A30" s="9" t="s">
        <v>22</v>
      </c>
      <c r="B30" s="5" t="s">
        <v>49</v>
      </c>
      <c r="C30" s="6">
        <v>678.5</v>
      </c>
      <c r="D30" s="6">
        <v>582.5</v>
      </c>
      <c r="E30" s="27"/>
      <c r="F30" s="6">
        <f>D30+E30</f>
        <v>582.5</v>
      </c>
    </row>
    <row r="31" spans="1:6" s="7" customFormat="1" ht="24">
      <c r="A31" s="9" t="s">
        <v>23</v>
      </c>
      <c r="B31" s="5" t="s">
        <v>24</v>
      </c>
      <c r="C31" s="8">
        <v>479.5</v>
      </c>
      <c r="D31" s="8">
        <f>D33+D32</f>
        <v>296</v>
      </c>
      <c r="E31" s="8">
        <f>E33+E32</f>
        <v>0</v>
      </c>
      <c r="F31" s="8">
        <f>F33+F32</f>
        <v>296</v>
      </c>
    </row>
    <row r="32" spans="1:6" s="7" customFormat="1" ht="24">
      <c r="A32" s="9" t="s">
        <v>25</v>
      </c>
      <c r="B32" s="5" t="s">
        <v>50</v>
      </c>
      <c r="C32" s="6">
        <v>120</v>
      </c>
      <c r="D32" s="6">
        <v>120</v>
      </c>
      <c r="E32" s="27"/>
      <c r="F32" s="6">
        <f>D32+E32</f>
        <v>120</v>
      </c>
    </row>
    <row r="33" spans="1:6" s="7" customFormat="1" ht="23.25" customHeight="1">
      <c r="A33" s="9" t="s">
        <v>26</v>
      </c>
      <c r="B33" s="5" t="s">
        <v>51</v>
      </c>
      <c r="C33" s="6">
        <v>359.5</v>
      </c>
      <c r="D33" s="6">
        <f>6+140+30</f>
        <v>176</v>
      </c>
      <c r="E33" s="27"/>
      <c r="F33" s="6">
        <f>D33+E33</f>
        <v>176</v>
      </c>
    </row>
    <row r="34" spans="1:6" s="7" customFormat="1" ht="24">
      <c r="A34" s="9" t="s">
        <v>27</v>
      </c>
      <c r="B34" s="5" t="s">
        <v>28</v>
      </c>
      <c r="C34" s="8">
        <v>8212</v>
      </c>
      <c r="D34" s="8">
        <f>SUM(D35:D38)</f>
        <v>8800</v>
      </c>
      <c r="E34" s="8">
        <f>SUM(E35:E38)</f>
        <v>453.026</v>
      </c>
      <c r="F34" s="8">
        <f>SUM(F35:F38)</f>
        <v>9253.026</v>
      </c>
    </row>
    <row r="35" spans="1:6" s="7" customFormat="1" ht="19.5" customHeight="1">
      <c r="A35" s="9" t="s">
        <v>29</v>
      </c>
      <c r="B35" s="5" t="s">
        <v>52</v>
      </c>
      <c r="C35" s="6">
        <v>500</v>
      </c>
      <c r="D35" s="6">
        <v>0</v>
      </c>
      <c r="E35" s="27">
        <v>453.026</v>
      </c>
      <c r="F35" s="6">
        <f>D35+E35</f>
        <v>453.026</v>
      </c>
    </row>
    <row r="36" spans="1:6" s="7" customFormat="1" ht="60">
      <c r="A36" s="9" t="s">
        <v>77</v>
      </c>
      <c r="B36" s="5" t="s">
        <v>53</v>
      </c>
      <c r="C36" s="6">
        <v>3985</v>
      </c>
      <c r="D36" s="6">
        <v>5300</v>
      </c>
      <c r="E36" s="27"/>
      <c r="F36" s="6">
        <f>D36+E36</f>
        <v>5300</v>
      </c>
    </row>
    <row r="37" spans="1:6" s="7" customFormat="1" ht="36">
      <c r="A37" s="9" t="s">
        <v>30</v>
      </c>
      <c r="B37" s="5" t="s">
        <v>54</v>
      </c>
      <c r="C37" s="6">
        <v>3364</v>
      </c>
      <c r="D37" s="6">
        <v>1000</v>
      </c>
      <c r="E37" s="27"/>
      <c r="F37" s="6">
        <f>D37+E37</f>
        <v>1000</v>
      </c>
    </row>
    <row r="38" spans="1:6" s="7" customFormat="1" ht="36">
      <c r="A38" s="11" t="s">
        <v>31</v>
      </c>
      <c r="B38" s="5" t="s">
        <v>55</v>
      </c>
      <c r="C38" s="6">
        <v>363</v>
      </c>
      <c r="D38" s="6">
        <v>2500</v>
      </c>
      <c r="E38" s="27"/>
      <c r="F38" s="6">
        <f>D38+E38</f>
        <v>2500</v>
      </c>
    </row>
    <row r="39" spans="1:6" s="7" customFormat="1" ht="20.25" customHeight="1">
      <c r="A39" s="9" t="s">
        <v>32</v>
      </c>
      <c r="B39" s="5" t="s">
        <v>33</v>
      </c>
      <c r="C39" s="8">
        <v>400</v>
      </c>
      <c r="D39" s="8">
        <f>D40</f>
        <v>104.8</v>
      </c>
      <c r="E39" s="8">
        <f>E40</f>
        <v>0</v>
      </c>
      <c r="F39" s="8">
        <f>F40</f>
        <v>104.8</v>
      </c>
    </row>
    <row r="40" spans="1:6" s="7" customFormat="1" ht="19.5" customHeight="1">
      <c r="A40" s="9" t="s">
        <v>34</v>
      </c>
      <c r="B40" s="5" t="s">
        <v>56</v>
      </c>
      <c r="C40" s="6">
        <v>400</v>
      </c>
      <c r="D40" s="6">
        <v>104.8</v>
      </c>
      <c r="E40" s="27"/>
      <c r="F40" s="6">
        <f>D40+E40</f>
        <v>104.8</v>
      </c>
    </row>
    <row r="41" spans="1:6" s="3" customFormat="1" ht="20.25" customHeight="1">
      <c r="A41" s="18" t="s">
        <v>35</v>
      </c>
      <c r="B41" s="16" t="s">
        <v>36</v>
      </c>
      <c r="C41" s="19">
        <v>28330.475</v>
      </c>
      <c r="D41" s="19">
        <f>SUM(D43:D52)</f>
        <v>3957.5</v>
      </c>
      <c r="E41" s="19">
        <f>SUM(E43:E52)</f>
        <v>-0.03</v>
      </c>
      <c r="F41" s="19">
        <f>SUM(F43:F52)</f>
        <v>3957.4700000000003</v>
      </c>
    </row>
    <row r="42" spans="1:6" s="7" customFormat="1" ht="12.75">
      <c r="A42" s="4" t="s">
        <v>37</v>
      </c>
      <c r="B42" s="5"/>
      <c r="C42" s="8"/>
      <c r="D42" s="8"/>
      <c r="E42" s="8"/>
      <c r="F42" s="8"/>
    </row>
    <row r="43" spans="1:6" s="7" customFormat="1" ht="25.5" customHeight="1">
      <c r="A43" s="4" t="s">
        <v>38</v>
      </c>
      <c r="B43" s="5" t="s">
        <v>57</v>
      </c>
      <c r="C43" s="6">
        <v>2295.3</v>
      </c>
      <c r="D43" s="6">
        <v>3122.3</v>
      </c>
      <c r="E43" s="27"/>
      <c r="F43" s="6">
        <f aca="true" t="shared" si="0" ref="F43:F50">D43+E43</f>
        <v>3122.3</v>
      </c>
    </row>
    <row r="44" spans="1:6" s="7" customFormat="1" ht="25.5" customHeight="1" hidden="1">
      <c r="A44" s="4" t="s">
        <v>58</v>
      </c>
      <c r="B44" s="5" t="s">
        <v>59</v>
      </c>
      <c r="C44" s="6">
        <v>18518</v>
      </c>
      <c r="D44" s="6"/>
      <c r="E44" s="27"/>
      <c r="F44" s="6">
        <f t="shared" si="0"/>
        <v>0</v>
      </c>
    </row>
    <row r="45" spans="1:6" s="7" customFormat="1" ht="65.25" customHeight="1" hidden="1">
      <c r="A45" s="4" t="s">
        <v>60</v>
      </c>
      <c r="B45" s="5" t="s">
        <v>61</v>
      </c>
      <c r="C45" s="6">
        <v>4935.495</v>
      </c>
      <c r="D45" s="6"/>
      <c r="E45" s="27"/>
      <c r="F45" s="6">
        <f t="shared" si="0"/>
        <v>0</v>
      </c>
    </row>
    <row r="46" spans="1:6" s="7" customFormat="1" ht="36.75" customHeight="1" hidden="1">
      <c r="A46" s="4" t="s">
        <v>39</v>
      </c>
      <c r="B46" s="5" t="s">
        <v>62</v>
      </c>
      <c r="C46" s="6">
        <v>0</v>
      </c>
      <c r="D46" s="6"/>
      <c r="E46" s="27"/>
      <c r="F46" s="6">
        <f t="shared" si="0"/>
        <v>0</v>
      </c>
    </row>
    <row r="47" spans="1:6" s="7" customFormat="1" ht="60">
      <c r="A47" s="4" t="s">
        <v>40</v>
      </c>
      <c r="B47" s="5" t="s">
        <v>63</v>
      </c>
      <c r="C47" s="6">
        <v>918</v>
      </c>
      <c r="D47" s="6">
        <v>611</v>
      </c>
      <c r="E47" s="27"/>
      <c r="F47" s="6">
        <f t="shared" si="0"/>
        <v>611</v>
      </c>
    </row>
    <row r="48" spans="1:6" s="7" customFormat="1" ht="21" customHeight="1" hidden="1">
      <c r="A48" s="4" t="s">
        <v>41</v>
      </c>
      <c r="B48" s="5" t="s">
        <v>64</v>
      </c>
      <c r="C48" s="6">
        <v>478.4</v>
      </c>
      <c r="D48" s="6"/>
      <c r="E48" s="27"/>
      <c r="F48" s="6">
        <f t="shared" si="0"/>
        <v>0</v>
      </c>
    </row>
    <row r="49" spans="1:6" s="7" customFormat="1" ht="36">
      <c r="A49" s="4" t="s">
        <v>65</v>
      </c>
      <c r="B49" s="5" t="s">
        <v>66</v>
      </c>
      <c r="C49" s="6">
        <v>184.28000000000003</v>
      </c>
      <c r="D49" s="6">
        <v>223.2</v>
      </c>
      <c r="E49" s="27">
        <v>-0.03</v>
      </c>
      <c r="F49" s="6">
        <f t="shared" si="0"/>
        <v>223.17</v>
      </c>
    </row>
    <row r="50" spans="1:6" s="7" customFormat="1" ht="24">
      <c r="A50" s="4" t="s">
        <v>67</v>
      </c>
      <c r="B50" s="5" t="s">
        <v>68</v>
      </c>
      <c r="C50" s="6">
        <v>1</v>
      </c>
      <c r="D50" s="6">
        <v>1</v>
      </c>
      <c r="E50" s="27"/>
      <c r="F50" s="6">
        <f t="shared" si="0"/>
        <v>1</v>
      </c>
    </row>
    <row r="51" spans="1:6" s="7" customFormat="1" ht="39.75" customHeight="1" hidden="1">
      <c r="A51" s="4" t="s">
        <v>69</v>
      </c>
      <c r="B51" s="5" t="s">
        <v>70</v>
      </c>
      <c r="C51" s="6">
        <v>1000</v>
      </c>
      <c r="D51" s="6"/>
      <c r="E51" s="27"/>
      <c r="F51" s="6">
        <f>D51+E51</f>
        <v>0</v>
      </c>
    </row>
    <row r="52" spans="1:6" s="7" customFormat="1" ht="25.5" customHeight="1" hidden="1">
      <c r="A52" s="4" t="s">
        <v>42</v>
      </c>
      <c r="B52" s="5" t="s">
        <v>71</v>
      </c>
      <c r="C52" s="6">
        <v>0</v>
      </c>
      <c r="D52" s="6"/>
      <c r="E52" s="27"/>
      <c r="F52" s="6">
        <f>D52+E52</f>
        <v>0</v>
      </c>
    </row>
  </sheetData>
  <sheetProtection/>
  <mergeCells count="5">
    <mergeCell ref="A12:D12"/>
    <mergeCell ref="A14:A15"/>
    <mergeCell ref="B14:B15"/>
    <mergeCell ref="C14:C15"/>
    <mergeCell ref="A11:D11"/>
  </mergeCells>
  <printOptions horizontalCentered="1"/>
  <pageMargins left="0.3937007874015748" right="0.2755905511811024" top="0.31496062992125984" bottom="0.2362204724409449" header="0.2362204724409449" footer="0.1968503937007874"/>
  <pageSetup blackAndWhite="1"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Дондо Наталья</dc:creator>
  <cp:keywords/>
  <dc:description/>
  <cp:lastModifiedBy>Admin</cp:lastModifiedBy>
  <cp:lastPrinted>2016-02-26T05:56:18Z</cp:lastPrinted>
  <dcterms:created xsi:type="dcterms:W3CDTF">2014-11-16T19:15:34Z</dcterms:created>
  <dcterms:modified xsi:type="dcterms:W3CDTF">2016-02-26T05:56:26Z</dcterms:modified>
  <cp:category/>
  <cp:version/>
  <cp:contentType/>
  <cp:contentStatus/>
</cp:coreProperties>
</file>